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5312" windowHeight="940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<sst xmlns="http://schemas.openxmlformats.org/spreadsheetml/2006/main" count="170" uniqueCount="91">
  <si>
    <t>Роботи</t>
  </si>
  <si>
    <t>№ п/п</t>
  </si>
  <si>
    <t>Найменування</t>
  </si>
  <si>
    <t>кв.м.</t>
  </si>
  <si>
    <t>Загальна вартість робіт, грн.</t>
  </si>
  <si>
    <t>Стеля в ігровій кімнаті</t>
  </si>
  <si>
    <t>Ґрунтування поверхні стелі перед шпаклюванням</t>
  </si>
  <si>
    <t>Шпаклювання поверхні стелі під фарбування</t>
  </si>
  <si>
    <t>Ґрунтування поверхні стелі перед фарбуванням</t>
  </si>
  <si>
    <t>Фарбування поверхні стелі водоемульсійною фарбою</t>
  </si>
  <si>
    <t xml:space="preserve">Стіни  в ігровій кімнаті </t>
  </si>
  <si>
    <t>Видалення старих шпалер з поверхні стін</t>
  </si>
  <si>
    <t>Ґрунтування поверхні стін перед шпаклюванням</t>
  </si>
  <si>
    <t>Шпаклювання поверхні стін з вирівнюванням під шпалери</t>
  </si>
  <si>
    <t>Ґрунтування поверхні стін перед оздобленням стін шпалерами</t>
  </si>
  <si>
    <t>Поклейка шпалер</t>
  </si>
  <si>
    <t>Підлога в ігровій кімнаті</t>
  </si>
  <si>
    <t>Демонтаж старого покриття підлоги (лінолеуму)</t>
  </si>
  <si>
    <t>Укладання лінолеуму</t>
  </si>
  <si>
    <t>Установка плінтуса з фурнітурою</t>
  </si>
  <si>
    <t>50,0/1п.м.</t>
  </si>
  <si>
    <t xml:space="preserve">ВСЬОГО по роботах </t>
  </si>
  <si>
    <t>№</t>
  </si>
  <si>
    <t>п/п</t>
  </si>
  <si>
    <t>Кількість шт.</t>
  </si>
  <si>
    <t>Ціна за одиницю</t>
  </si>
  <si>
    <t>Загальна вартість</t>
  </si>
  <si>
    <t xml:space="preserve">Матеріали для оздоблення стелі </t>
  </si>
  <si>
    <t>Ґрунтовка глибокопроникна Ceresit CT 17 - 10 л.</t>
  </si>
  <si>
    <t>Шпаклівка для стелі Triora TR-11 putty білосніжна 16 кг</t>
  </si>
  <si>
    <t>Фарба Triora TR-33 matt білий 5 л</t>
  </si>
  <si>
    <t>Матеріали для оздоблення стін</t>
  </si>
  <si>
    <t>Шпалери Bravo тип 503 85032BR35</t>
  </si>
  <si>
    <t>11 рулонів</t>
  </si>
  <si>
    <t xml:space="preserve"> Клей для шпалер Bravo професійний для вінілових шпалер на флізеліновій основі 250 г</t>
  </si>
  <si>
    <t>Матеріали для оздоблення підлоги</t>
  </si>
  <si>
    <t>Плінтус пластиковий Smart flex «Палісандр» Код продукту: 121416</t>
  </si>
  <si>
    <t xml:space="preserve">ВСЬОГО по матеріалах </t>
  </si>
  <si>
    <t>Варість робіт 1 кв.м./ грн.</t>
  </si>
  <si>
    <t>Стеля в спальній кімнаті</t>
  </si>
  <si>
    <t xml:space="preserve">Стіни  в спальній кімнаті </t>
  </si>
  <si>
    <t>Підлога в спальній кімнаті</t>
  </si>
  <si>
    <t xml:space="preserve">РОЗДІЛ І. Роботи та матеріали для ремонту ігрової кімнати групи «Берізка» </t>
  </si>
  <si>
    <t xml:space="preserve">РОЗДІЛ ІІ. Роботи та матеріали для ремонту спальної кімнати групи «Берізка» </t>
  </si>
  <si>
    <t>Шліфування паркету трьохдисковою плоскошліфувальною машиною « Lagler trio »</t>
  </si>
  <si>
    <t>Фарба Triora TR-33 matt білий 10 л</t>
  </si>
  <si>
    <t>Шпаклівка для стін Triora TR-11 putty білосніжна 16 кг</t>
  </si>
  <si>
    <t>Клей для шпалер Bravo професійний для вінілових шпалер на флізеліновій основі 250 г</t>
  </si>
  <si>
    <t>Покриття лаком ( 2 - шар )</t>
  </si>
  <si>
    <t>Матеріали (розділ І.)</t>
  </si>
  <si>
    <t>Матеріали (розділ ІІ)</t>
  </si>
  <si>
    <t xml:space="preserve">РОЗДІЛ ІІІ. Роботи та матеріали для ремонту роздягальні групи «Берізка» </t>
  </si>
  <si>
    <t>Матеріали (розділ ІІІ)</t>
  </si>
  <si>
    <t>Всього (роботи та матеріали, розділ ІІ) грн.</t>
  </si>
  <si>
    <t>Всього (роботи таматеріали, розділ ІІ) грн.</t>
  </si>
  <si>
    <t>Лак паркетний Maxima глянець 2,5 л безбарвний стійкий до механічних пошкоджень</t>
  </si>
  <si>
    <t>Стеля в роздягальні</t>
  </si>
  <si>
    <t>Стіни в роздягальні</t>
  </si>
  <si>
    <t>Підлога в роздягальні</t>
  </si>
  <si>
    <t>16 п.м.</t>
  </si>
  <si>
    <t>24 п.м.</t>
  </si>
  <si>
    <t>Шпалери Bravo тип 503 85032BR35 (рулони) 11 рулонів на 54 кв.м</t>
  </si>
  <si>
    <t>Лінолеум Spirit White OAK 1 626 M Juteks 3 м (квадратних метрів)</t>
  </si>
  <si>
    <t>Фурнітура для плінтуса (1 комплект)</t>
  </si>
  <si>
    <t>Всього (роботи та матеріали, розділ ІІІ) грн.</t>
  </si>
  <si>
    <t>Ґрунтовка глибокопроникна Ceresit CT 17 - 5 л.</t>
  </si>
  <si>
    <t>Шпалери Bravo тип 503 85032BR35 (рулони) 8 рулонів на 40 кв.м.</t>
  </si>
  <si>
    <t>Фурнітура для плінтуса (комплект)</t>
  </si>
  <si>
    <t xml:space="preserve">Всього по роботах (Розділ І + Розділ ІІ + Розділ ІІІ) грн. </t>
  </si>
  <si>
    <t xml:space="preserve">Монтаж дверного блоку </t>
  </si>
  <si>
    <t>Матеріали для оздоблення дверного прорізу</t>
  </si>
  <si>
    <t>Дверне полотно масив дерева Rodos Praktic ПО 900 мм сосна</t>
  </si>
  <si>
    <t>Дверна коробка ОМіС ПВХ Cortex з ущільнювачем 100х34 мм Дуб Tobacco комплект</t>
  </si>
  <si>
    <t>Лиштва ПВХ ОМіС 10х70х2200 мм дуб тобако 1 комплект</t>
  </si>
  <si>
    <t>Петля дверна Fuxia 100x2,5 мм полірований хром універсальна</t>
  </si>
  <si>
    <t>Защіпка врізна з ручками Bruno 6-50 без замикання нікель/біхромат</t>
  </si>
  <si>
    <t>Демонтаж дверного блоку дверей між ігрвою кімнатою та туалетом</t>
  </si>
  <si>
    <t>Демонтаж дверного блоку дверей між роздягальною та ігромою кімнатою</t>
  </si>
  <si>
    <t>Демонтаж дверного блоку двере між ігрвою кімнатою та спальнею</t>
  </si>
  <si>
    <t>Демонтаж дверного блоку дверей між роздягальною та вихід з групи на вулицю</t>
  </si>
  <si>
    <t>Демонтаж дверного блоку дверей між роздягальною та коридором (сіміжні внутрішін приміщення)</t>
  </si>
  <si>
    <t xml:space="preserve">* Вартість матеріалів були відібрані згідно цін наявних на відкритому Інтернет ресурсі  </t>
  </si>
  <si>
    <t>сайту мережі магазинів будівельних матеріалів "Епіцентр" станом на дату складання кошторису - 17.10.2019 року</t>
  </si>
  <si>
    <t xml:space="preserve">* Вартість робіт були відібрані згідно цін наявних на сайтах Інтернет ресурсу пропонування послуг, щодо виконання будівельних </t>
  </si>
  <si>
    <t xml:space="preserve">* Наведені ціни на роботи та матеріали можуть змінюватись та потребують уточнення на момент погодження та фактичного фінансування проекту. </t>
  </si>
  <si>
    <t>Всього по матеріалах (Розділ І + Розділ ІІ + Розділ ІІІ) грн.</t>
  </si>
  <si>
    <t xml:space="preserve">Всього по кошторису (Розділ І + Розділ ІІ + Розділ ІІІ) грн. </t>
  </si>
  <si>
    <t>Резерв (інфляція, додаткове обладнання, матеріали, непередбачувані витрати)</t>
  </si>
  <si>
    <t>Всього</t>
  </si>
  <si>
    <t>та ремонтних робіт, що дає усереднену вартість послуг по регіону Київської області.</t>
  </si>
  <si>
    <t>* Даний кошторис є попереднім, та може не враховувати всіх прихованих дефектів, що можуть виникнути в процесі виконання ремонтних робіт.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</si>
</sst>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43" fontId="1" fillId="0" borderId="10" xfId="58" applyFont="1" applyBorder="1" applyAlignment="1">
      <alignment horizontal="right"/>
    </xf>
    <xf numFmtId="43" fontId="1" fillId="0" borderId="10" xfId="0" applyNumberFormat="1" applyFont="1" applyBorder="1" applyAlignment="1">
      <alignment horizontal="right"/>
    </xf>
    <xf numFmtId="2" fontId="1" fillId="0" borderId="11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4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3" fontId="1" fillId="0" borderId="14" xfId="58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43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Border="1" applyAlignment="1">
      <alignment/>
    </xf>
    <xf numFmtId="43" fontId="1" fillId="0" borderId="16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4" xfId="0" applyNumberFormat="1" applyFont="1" applyBorder="1" applyAlignment="1">
      <alignment horizontal="right" vertical="center"/>
    </xf>
    <xf numFmtId="43" fontId="1" fillId="0" borderId="1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136">
      <selection activeCell="A151" sqref="A151"/>
    </sheetView>
  </sheetViews>
  <sheetFormatPr defaultColWidth="9.00390625" defaultRowHeight="12.75"/>
  <cols>
    <col min="1" max="1" width="6.375" style="0" customWidth="1"/>
    <col min="2" max="2" width="94.50390625" style="0" customWidth="1"/>
    <col min="3" max="3" width="11.50390625" style="0" customWidth="1"/>
    <col min="4" max="4" width="22.875" style="0" customWidth="1"/>
    <col min="5" max="5" width="25.00390625" style="0" customWidth="1"/>
  </cols>
  <sheetData>
    <row r="1" spans="1:7" ht="12.75">
      <c r="A1" s="2"/>
      <c r="B1" s="3" t="s">
        <v>42</v>
      </c>
      <c r="C1" s="2"/>
      <c r="D1" s="2"/>
      <c r="E1" s="2"/>
      <c r="F1" s="1"/>
      <c r="G1" s="1"/>
    </row>
    <row r="2" spans="1:5" ht="12.75">
      <c r="A2" s="4"/>
      <c r="B2" s="3" t="s">
        <v>0</v>
      </c>
      <c r="C2" s="5"/>
      <c r="D2" s="5"/>
      <c r="E2" s="5"/>
    </row>
    <row r="3" spans="1:5" ht="12.75">
      <c r="A3" s="6" t="s">
        <v>1</v>
      </c>
      <c r="B3" s="3" t="s">
        <v>2</v>
      </c>
      <c r="C3" s="7" t="s">
        <v>3</v>
      </c>
      <c r="D3" s="7" t="s">
        <v>38</v>
      </c>
      <c r="E3" s="5" t="s">
        <v>4</v>
      </c>
    </row>
    <row r="4" spans="1:5" ht="12.75">
      <c r="A4" s="6">
        <v>1</v>
      </c>
      <c r="B4" s="6" t="s">
        <v>5</v>
      </c>
      <c r="C4" s="7"/>
      <c r="D4" s="7"/>
      <c r="E4" s="5"/>
    </row>
    <row r="5" spans="1:5" ht="12.75">
      <c r="A5" s="5"/>
      <c r="B5" s="5" t="s">
        <v>6</v>
      </c>
      <c r="C5" s="7">
        <v>54</v>
      </c>
      <c r="D5" s="7">
        <v>15</v>
      </c>
      <c r="E5" s="8">
        <f>SUM(C5*D5)</f>
        <v>810</v>
      </c>
    </row>
    <row r="6" spans="1:5" ht="12.75">
      <c r="A6" s="5"/>
      <c r="B6" s="5" t="s">
        <v>7</v>
      </c>
      <c r="C6" s="7">
        <v>54</v>
      </c>
      <c r="D6" s="7">
        <v>120</v>
      </c>
      <c r="E6" s="8">
        <f>SUM(C6*D6)</f>
        <v>6480</v>
      </c>
    </row>
    <row r="7" spans="1:5" ht="12.75">
      <c r="A7" s="5"/>
      <c r="B7" s="5" t="s">
        <v>8</v>
      </c>
      <c r="C7" s="7">
        <v>54</v>
      </c>
      <c r="D7" s="7">
        <v>15</v>
      </c>
      <c r="E7" s="8">
        <f>SUM(C7*D7)</f>
        <v>810</v>
      </c>
    </row>
    <row r="8" spans="1:5" ht="12.75">
      <c r="A8" s="5"/>
      <c r="B8" s="5" t="s">
        <v>9</v>
      </c>
      <c r="C8" s="7">
        <v>54</v>
      </c>
      <c r="D8" s="7">
        <v>65</v>
      </c>
      <c r="E8" s="8">
        <f>SUM(C8*D8)</f>
        <v>3510</v>
      </c>
    </row>
    <row r="9" spans="1:5" ht="12.75">
      <c r="A9" s="6">
        <v>2</v>
      </c>
      <c r="B9" s="6" t="s">
        <v>10</v>
      </c>
      <c r="C9" s="7"/>
      <c r="D9" s="7"/>
      <c r="E9" s="8"/>
    </row>
    <row r="10" spans="1:5" ht="12.75">
      <c r="A10" s="5"/>
      <c r="B10" s="5" t="s">
        <v>11</v>
      </c>
      <c r="C10" s="7">
        <v>56</v>
      </c>
      <c r="D10" s="7">
        <v>25</v>
      </c>
      <c r="E10" s="8">
        <f>SUM(C10*D10)</f>
        <v>1400</v>
      </c>
    </row>
    <row r="11" spans="1:5" ht="12.75">
      <c r="A11" s="5"/>
      <c r="B11" s="5" t="s">
        <v>12</v>
      </c>
      <c r="C11" s="7">
        <v>56</v>
      </c>
      <c r="D11" s="7">
        <v>15</v>
      </c>
      <c r="E11" s="8">
        <f>SUM(C11*D11)</f>
        <v>840</v>
      </c>
    </row>
    <row r="12" spans="1:5" ht="12.75">
      <c r="A12" s="5"/>
      <c r="B12" s="5" t="s">
        <v>13</v>
      </c>
      <c r="C12" s="7">
        <v>56</v>
      </c>
      <c r="D12" s="7">
        <v>120</v>
      </c>
      <c r="E12" s="8">
        <f>SUM(C12*D12)</f>
        <v>6720</v>
      </c>
    </row>
    <row r="13" spans="1:5" ht="12.75">
      <c r="A13" s="5"/>
      <c r="B13" s="5" t="s">
        <v>14</v>
      </c>
      <c r="C13" s="7">
        <v>56</v>
      </c>
      <c r="D13" s="7">
        <v>15</v>
      </c>
      <c r="E13" s="8">
        <f>SUM(C13*D13)</f>
        <v>840</v>
      </c>
    </row>
    <row r="14" spans="1:5" ht="12.75">
      <c r="A14" s="5"/>
      <c r="B14" s="5" t="s">
        <v>15</v>
      </c>
      <c r="C14" s="7">
        <v>56</v>
      </c>
      <c r="D14" s="7">
        <v>60</v>
      </c>
      <c r="E14" s="8">
        <f>SUM(C14*D14)</f>
        <v>3360</v>
      </c>
    </row>
    <row r="15" spans="1:5" ht="12.75">
      <c r="A15" s="6">
        <v>3</v>
      </c>
      <c r="B15" s="6" t="s">
        <v>16</v>
      </c>
      <c r="C15" s="7"/>
      <c r="D15" s="7"/>
      <c r="E15" s="8"/>
    </row>
    <row r="16" spans="1:5" ht="12.75">
      <c r="A16" s="5"/>
      <c r="B16" s="5" t="s">
        <v>44</v>
      </c>
      <c r="C16" s="7">
        <v>54</v>
      </c>
      <c r="D16" s="7">
        <v>80</v>
      </c>
      <c r="E16" s="8">
        <f>SUM(D16*C16)</f>
        <v>4320</v>
      </c>
    </row>
    <row r="17" spans="1:5" ht="12.75">
      <c r="A17" s="5"/>
      <c r="B17" t="s">
        <v>48</v>
      </c>
      <c r="C17" s="7">
        <v>54</v>
      </c>
      <c r="D17" s="7">
        <v>20</v>
      </c>
      <c r="E17" s="8">
        <f>SUM(C17*D17)</f>
        <v>1080</v>
      </c>
    </row>
    <row r="18" spans="1:5" ht="12.75">
      <c r="A18" s="6">
        <v>4</v>
      </c>
      <c r="B18" s="6" t="s">
        <v>77</v>
      </c>
      <c r="C18" s="7">
        <v>1</v>
      </c>
      <c r="D18" s="7">
        <v>300</v>
      </c>
      <c r="E18" s="8">
        <f aca="true" t="shared" si="0" ref="E18:E23">SUM(D18*C18)</f>
        <v>300</v>
      </c>
    </row>
    <row r="19" spans="1:5" ht="12.75">
      <c r="A19" s="6"/>
      <c r="B19" s="5" t="s">
        <v>69</v>
      </c>
      <c r="C19" s="13">
        <v>1</v>
      </c>
      <c r="D19" s="13">
        <v>1000</v>
      </c>
      <c r="E19" s="9">
        <f t="shared" si="0"/>
        <v>1000</v>
      </c>
    </row>
    <row r="20" spans="1:5" ht="12.75">
      <c r="A20" s="6">
        <v>5</v>
      </c>
      <c r="B20" s="6" t="s">
        <v>76</v>
      </c>
      <c r="C20" s="13">
        <v>1</v>
      </c>
      <c r="D20" s="13">
        <v>300</v>
      </c>
      <c r="E20" s="9">
        <f t="shared" si="0"/>
        <v>300</v>
      </c>
    </row>
    <row r="21" spans="1:5" ht="12.75">
      <c r="A21" s="5"/>
      <c r="B21" s="5" t="s">
        <v>69</v>
      </c>
      <c r="C21" s="7">
        <v>1</v>
      </c>
      <c r="D21" s="7">
        <v>1000</v>
      </c>
      <c r="E21" s="9">
        <f t="shared" si="0"/>
        <v>1000</v>
      </c>
    </row>
    <row r="22" spans="1:5" ht="12.75">
      <c r="A22" s="6">
        <v>6</v>
      </c>
      <c r="B22" s="6" t="s">
        <v>78</v>
      </c>
      <c r="C22" s="13">
        <v>1</v>
      </c>
      <c r="D22" s="13">
        <v>300</v>
      </c>
      <c r="E22" s="9">
        <f t="shared" si="0"/>
        <v>300</v>
      </c>
    </row>
    <row r="23" spans="1:5" ht="12.75">
      <c r="A23" s="5"/>
      <c r="B23" s="5" t="s">
        <v>69</v>
      </c>
      <c r="C23" s="7">
        <v>1</v>
      </c>
      <c r="D23" s="7">
        <v>1000</v>
      </c>
      <c r="E23" s="9">
        <f t="shared" si="0"/>
        <v>1000</v>
      </c>
    </row>
    <row r="24" spans="1:5" ht="12.75">
      <c r="A24" s="6" t="s">
        <v>21</v>
      </c>
      <c r="B24" s="5"/>
      <c r="C24" s="5"/>
      <c r="D24" s="5"/>
      <c r="E24" s="10">
        <f>SUM(E16:E23,E14,E13,E12,E11,E10,E8,E7,E6,E5)</f>
        <v>34070</v>
      </c>
    </row>
    <row r="26" spans="1:5" ht="12.75">
      <c r="A26" s="5"/>
      <c r="B26" s="3" t="s">
        <v>49</v>
      </c>
      <c r="C26" s="5"/>
      <c r="D26" s="5"/>
      <c r="E26" s="5"/>
    </row>
    <row r="27" spans="1:5" ht="12.75">
      <c r="A27" s="3" t="s">
        <v>22</v>
      </c>
      <c r="B27" s="3" t="s">
        <v>2</v>
      </c>
      <c r="C27" s="5" t="s">
        <v>24</v>
      </c>
      <c r="D27" s="7" t="s">
        <v>25</v>
      </c>
      <c r="E27" s="7" t="s">
        <v>26</v>
      </c>
    </row>
    <row r="28" spans="1:5" ht="12.75">
      <c r="A28" s="3" t="s">
        <v>23</v>
      </c>
      <c r="B28" s="5"/>
      <c r="C28" s="5"/>
      <c r="D28" s="5"/>
      <c r="E28" s="5"/>
    </row>
    <row r="29" spans="1:5" ht="12.75">
      <c r="A29" s="6" t="s">
        <v>27</v>
      </c>
      <c r="B29" s="6"/>
      <c r="C29" s="5"/>
      <c r="D29" s="5"/>
      <c r="E29" s="5"/>
    </row>
    <row r="30" spans="1:5" ht="12.75">
      <c r="A30" s="7">
        <v>1</v>
      </c>
      <c r="B30" s="5" t="s">
        <v>28</v>
      </c>
      <c r="C30" s="7">
        <v>2</v>
      </c>
      <c r="D30" s="9">
        <v>246</v>
      </c>
      <c r="E30" s="8">
        <f>SUM(D30*C30)</f>
        <v>492</v>
      </c>
    </row>
    <row r="31" spans="1:5" ht="12.75">
      <c r="A31" s="7">
        <v>2</v>
      </c>
      <c r="B31" s="5" t="s">
        <v>29</v>
      </c>
      <c r="C31" s="7">
        <v>6</v>
      </c>
      <c r="D31" s="9">
        <v>514</v>
      </c>
      <c r="E31" s="8">
        <f>SUM(D31*C31)</f>
        <v>3084</v>
      </c>
    </row>
    <row r="32" spans="1:5" ht="12.75">
      <c r="A32" s="7">
        <v>3</v>
      </c>
      <c r="B32" s="5" t="s">
        <v>45</v>
      </c>
      <c r="C32" s="7">
        <v>1</v>
      </c>
      <c r="D32" s="9">
        <v>1235</v>
      </c>
      <c r="E32" s="8">
        <f>SUM(D32*C32)</f>
        <v>1235</v>
      </c>
    </row>
    <row r="33" spans="1:5" ht="12.75">
      <c r="A33" s="6" t="s">
        <v>31</v>
      </c>
      <c r="B33" s="5"/>
      <c r="C33" s="7"/>
      <c r="D33" s="9"/>
      <c r="E33" s="8"/>
    </row>
    <row r="34" spans="1:5" ht="12.75">
      <c r="A34" s="7">
        <v>4</v>
      </c>
      <c r="B34" s="5" t="s">
        <v>28</v>
      </c>
      <c r="C34" s="7">
        <v>2</v>
      </c>
      <c r="D34" s="9">
        <v>246</v>
      </c>
      <c r="E34" s="8">
        <f>SUM(D34*C34)</f>
        <v>492</v>
      </c>
    </row>
    <row r="35" spans="1:5" ht="12.75">
      <c r="A35" s="7">
        <v>5</v>
      </c>
      <c r="B35" s="5" t="s">
        <v>46</v>
      </c>
      <c r="C35" s="7">
        <v>6</v>
      </c>
      <c r="D35" s="9">
        <v>514</v>
      </c>
      <c r="E35" s="8">
        <f>SUM(D35*C35)</f>
        <v>3084</v>
      </c>
    </row>
    <row r="36" spans="1:5" ht="12.75">
      <c r="A36" s="7">
        <v>6</v>
      </c>
      <c r="B36" s="5" t="s">
        <v>32</v>
      </c>
      <c r="C36" s="7" t="s">
        <v>33</v>
      </c>
      <c r="D36" s="9">
        <v>165</v>
      </c>
      <c r="E36" s="8">
        <v>1815</v>
      </c>
    </row>
    <row r="37" spans="1:5" ht="12.75">
      <c r="A37" s="7">
        <v>7</v>
      </c>
      <c r="B37" s="5" t="s">
        <v>47</v>
      </c>
      <c r="C37" s="7">
        <v>2</v>
      </c>
      <c r="D37" s="9">
        <v>95</v>
      </c>
      <c r="E37" s="8">
        <v>190</v>
      </c>
    </row>
    <row r="38" spans="1:5" ht="12.75">
      <c r="A38" s="6" t="s">
        <v>35</v>
      </c>
      <c r="B38" s="5"/>
      <c r="C38" s="7"/>
      <c r="D38" s="9"/>
      <c r="E38" s="8"/>
    </row>
    <row r="39" spans="1:5" ht="12.75">
      <c r="A39" s="7">
        <v>8</v>
      </c>
      <c r="B39" s="5" t="s">
        <v>55</v>
      </c>
      <c r="C39" s="7">
        <v>4</v>
      </c>
      <c r="D39" s="9">
        <v>373</v>
      </c>
      <c r="E39" s="8">
        <f>SUM(D39*C39)</f>
        <v>1492</v>
      </c>
    </row>
    <row r="40" spans="1:5" ht="12.75">
      <c r="A40" s="6" t="s">
        <v>70</v>
      </c>
      <c r="B40" s="5"/>
      <c r="C40" s="7"/>
      <c r="D40" s="9"/>
      <c r="E40" s="8"/>
    </row>
    <row r="41" spans="1:5" ht="12.75">
      <c r="A41" s="7">
        <v>9</v>
      </c>
      <c r="B41" s="5" t="s">
        <v>71</v>
      </c>
      <c r="C41" s="7">
        <v>3</v>
      </c>
      <c r="D41" s="9">
        <v>1837</v>
      </c>
      <c r="E41" s="8">
        <f>SUM(D41*C41)</f>
        <v>5511</v>
      </c>
    </row>
    <row r="42" spans="1:5" ht="12.75">
      <c r="A42" s="7">
        <v>10</v>
      </c>
      <c r="B42" s="5" t="s">
        <v>72</v>
      </c>
      <c r="C42" s="7">
        <v>3</v>
      </c>
      <c r="D42" s="9">
        <v>655</v>
      </c>
      <c r="E42" s="8">
        <f>SUM(D42*C42)</f>
        <v>1965</v>
      </c>
    </row>
    <row r="43" spans="1:5" ht="12.75">
      <c r="A43" s="7">
        <v>11</v>
      </c>
      <c r="B43" s="5" t="s">
        <v>73</v>
      </c>
      <c r="C43" s="7">
        <v>3</v>
      </c>
      <c r="D43" s="9">
        <v>275</v>
      </c>
      <c r="E43" s="8">
        <f>SUM(D43*C43)</f>
        <v>825</v>
      </c>
    </row>
    <row r="44" spans="1:5" ht="12.75">
      <c r="A44" s="7">
        <v>12</v>
      </c>
      <c r="B44" s="5" t="s">
        <v>74</v>
      </c>
      <c r="C44" s="7">
        <v>6</v>
      </c>
      <c r="D44" s="9">
        <v>134</v>
      </c>
      <c r="E44" s="8">
        <f>SUM(D44*C44)</f>
        <v>804</v>
      </c>
    </row>
    <row r="45" spans="1:5" ht="12.75">
      <c r="A45" s="7">
        <v>13</v>
      </c>
      <c r="B45" s="5" t="s">
        <v>75</v>
      </c>
      <c r="C45" s="7">
        <v>3</v>
      </c>
      <c r="D45" s="9">
        <v>210</v>
      </c>
      <c r="E45" s="8">
        <f>SUM(D45*C45)</f>
        <v>630</v>
      </c>
    </row>
    <row r="46" spans="1:5" ht="12.75">
      <c r="A46" s="5"/>
      <c r="B46" s="6" t="s">
        <v>37</v>
      </c>
      <c r="C46" s="5"/>
      <c r="D46" s="5"/>
      <c r="E46" s="10">
        <f>SUM(E41:E45,E39,E37,E36,E35,E34,E32,E31,E30)</f>
        <v>21619</v>
      </c>
    </row>
    <row r="47" spans="1:5" ht="12.75">
      <c r="A47" s="5"/>
      <c r="B47" s="6" t="s">
        <v>54</v>
      </c>
      <c r="C47" s="5"/>
      <c r="D47" s="5"/>
      <c r="E47" s="11">
        <f>SUM(E46,E24)</f>
        <v>55689</v>
      </c>
    </row>
    <row r="50" spans="1:5" ht="12.75">
      <c r="A50" s="5"/>
      <c r="B50" s="3" t="s">
        <v>43</v>
      </c>
      <c r="C50" s="5"/>
      <c r="D50" s="5"/>
      <c r="E50" s="5"/>
    </row>
    <row r="51" spans="1:5" ht="12.75">
      <c r="A51" s="5"/>
      <c r="B51" s="3" t="s">
        <v>0</v>
      </c>
      <c r="C51" s="5"/>
      <c r="D51" s="5"/>
      <c r="E51" s="5"/>
    </row>
    <row r="52" spans="1:5" ht="12.75">
      <c r="A52" s="6" t="s">
        <v>1</v>
      </c>
      <c r="B52" s="3" t="s">
        <v>2</v>
      </c>
      <c r="C52" s="7" t="s">
        <v>3</v>
      </c>
      <c r="D52" s="5" t="s">
        <v>38</v>
      </c>
      <c r="E52" s="5" t="s">
        <v>4</v>
      </c>
    </row>
    <row r="53" spans="1:5" ht="12.75">
      <c r="A53" s="6">
        <v>1</v>
      </c>
      <c r="B53" s="6" t="s">
        <v>39</v>
      </c>
      <c r="C53" s="7"/>
      <c r="D53" s="5"/>
      <c r="E53" s="5"/>
    </row>
    <row r="54" spans="1:5" ht="12.75">
      <c r="A54" s="5"/>
      <c r="B54" s="5" t="s">
        <v>6</v>
      </c>
      <c r="C54" s="7">
        <v>35</v>
      </c>
      <c r="D54" s="7">
        <v>15</v>
      </c>
      <c r="E54" s="9">
        <f>SUM(C54*D54)</f>
        <v>525</v>
      </c>
    </row>
    <row r="55" spans="1:5" ht="12.75">
      <c r="A55" s="5"/>
      <c r="B55" s="5" t="s">
        <v>7</v>
      </c>
      <c r="C55" s="7">
        <v>35</v>
      </c>
      <c r="D55" s="7">
        <v>120</v>
      </c>
      <c r="E55" s="9">
        <f>SUM(C55*D55)</f>
        <v>4200</v>
      </c>
    </row>
    <row r="56" spans="1:5" ht="12.75">
      <c r="A56" s="5"/>
      <c r="B56" s="5" t="s">
        <v>8</v>
      </c>
      <c r="C56" s="7">
        <v>35</v>
      </c>
      <c r="D56" s="7">
        <v>15</v>
      </c>
      <c r="E56" s="9">
        <f>SUM(C56*D56)</f>
        <v>525</v>
      </c>
    </row>
    <row r="57" spans="1:5" ht="12.75">
      <c r="A57" s="5"/>
      <c r="B57" s="5" t="s">
        <v>9</v>
      </c>
      <c r="C57" s="7">
        <v>35</v>
      </c>
      <c r="D57" s="7">
        <v>65</v>
      </c>
      <c r="E57" s="9">
        <f>SUM(C57*D57)</f>
        <v>2275</v>
      </c>
    </row>
    <row r="58" spans="1:5" ht="12.75">
      <c r="A58" s="6">
        <v>2</v>
      </c>
      <c r="B58" s="6" t="s">
        <v>40</v>
      </c>
      <c r="C58" s="7"/>
      <c r="D58" s="7"/>
      <c r="E58" s="9"/>
    </row>
    <row r="59" spans="1:5" ht="12.75">
      <c r="A59" s="5"/>
      <c r="B59" s="5" t="s">
        <v>11</v>
      </c>
      <c r="C59" s="7">
        <v>54</v>
      </c>
      <c r="D59" s="7">
        <v>25</v>
      </c>
      <c r="E59" s="9">
        <f>SUM(C59*D59)</f>
        <v>1350</v>
      </c>
    </row>
    <row r="60" spans="1:5" ht="12.75">
      <c r="A60" s="5"/>
      <c r="B60" s="5" t="s">
        <v>12</v>
      </c>
      <c r="C60" s="7">
        <v>54</v>
      </c>
      <c r="D60" s="7">
        <v>15</v>
      </c>
      <c r="E60" s="9">
        <f>SUM(C60*D60)</f>
        <v>810</v>
      </c>
    </row>
    <row r="61" spans="1:5" ht="12.75">
      <c r="A61" s="5"/>
      <c r="B61" s="5" t="s">
        <v>13</v>
      </c>
      <c r="C61" s="7">
        <v>54</v>
      </c>
      <c r="D61" s="7">
        <v>120</v>
      </c>
      <c r="E61" s="9">
        <f>SUM(C61*D61)</f>
        <v>6480</v>
      </c>
    </row>
    <row r="62" spans="1:5" ht="12.75">
      <c r="A62" s="5"/>
      <c r="B62" s="5" t="s">
        <v>14</v>
      </c>
      <c r="C62" s="7">
        <v>54</v>
      </c>
      <c r="D62" s="7">
        <v>15</v>
      </c>
      <c r="E62" s="9">
        <f>SUM(C62*D62)</f>
        <v>810</v>
      </c>
    </row>
    <row r="63" spans="1:5" ht="12.75">
      <c r="A63" s="5"/>
      <c r="B63" s="5" t="s">
        <v>15</v>
      </c>
      <c r="C63" s="7">
        <v>54</v>
      </c>
      <c r="D63" s="7">
        <v>60</v>
      </c>
      <c r="E63" s="9">
        <f>SUM(C63*D63)</f>
        <v>3240</v>
      </c>
    </row>
    <row r="64" spans="1:5" ht="12.75">
      <c r="A64" s="6">
        <v>3</v>
      </c>
      <c r="B64" s="6" t="s">
        <v>41</v>
      </c>
      <c r="C64" s="7"/>
      <c r="D64" s="7"/>
      <c r="E64" s="9"/>
    </row>
    <row r="65" spans="1:5" ht="12.75">
      <c r="A65" s="5"/>
      <c r="B65" s="5" t="s">
        <v>17</v>
      </c>
      <c r="C65" s="7">
        <v>35</v>
      </c>
      <c r="D65" s="7">
        <v>30</v>
      </c>
      <c r="E65" s="9">
        <f>SUM(C65*D65)</f>
        <v>1050</v>
      </c>
    </row>
    <row r="66" spans="1:5" ht="12.75">
      <c r="A66" s="5"/>
      <c r="B66" s="5" t="s">
        <v>18</v>
      </c>
      <c r="C66" s="7">
        <v>35</v>
      </c>
      <c r="D66" s="7">
        <v>60</v>
      </c>
      <c r="E66" s="9">
        <f>SUM(C66*D66)</f>
        <v>2100</v>
      </c>
    </row>
    <row r="67" spans="1:5" ht="12.75">
      <c r="A67" s="5"/>
      <c r="B67" s="5" t="s">
        <v>19</v>
      </c>
      <c r="C67" s="7" t="s">
        <v>60</v>
      </c>
      <c r="D67" s="7" t="s">
        <v>20</v>
      </c>
      <c r="E67" s="9">
        <v>1200</v>
      </c>
    </row>
    <row r="68" spans="1:5" ht="12.75">
      <c r="A68" s="6" t="s">
        <v>21</v>
      </c>
      <c r="B68" s="5"/>
      <c r="C68" s="5"/>
      <c r="D68" s="5"/>
      <c r="E68" s="10">
        <f>SUM(E67,E66,E65,E63,E62,E61,E60,E59,E57,E56,E55,E54)</f>
        <v>24565</v>
      </c>
    </row>
    <row r="69" spans="1:5" ht="12.75">
      <c r="A69" s="5"/>
      <c r="B69" s="5"/>
      <c r="C69" s="5"/>
      <c r="D69" s="5"/>
      <c r="E69" s="5"/>
    </row>
    <row r="70" spans="1:5" ht="12.75">
      <c r="A70" s="5"/>
      <c r="B70" s="3" t="s">
        <v>50</v>
      </c>
      <c r="C70" s="5"/>
      <c r="D70" s="5"/>
      <c r="E70" s="5"/>
    </row>
    <row r="71" spans="1:5" ht="12.75">
      <c r="A71" s="3" t="s">
        <v>22</v>
      </c>
      <c r="B71" s="3" t="s">
        <v>2</v>
      </c>
      <c r="C71" s="5" t="s">
        <v>24</v>
      </c>
      <c r="D71" s="7" t="s">
        <v>25</v>
      </c>
      <c r="E71" s="7" t="s">
        <v>26</v>
      </c>
    </row>
    <row r="72" spans="1:5" ht="12.75">
      <c r="A72" s="3" t="s">
        <v>23</v>
      </c>
      <c r="B72" s="5"/>
      <c r="C72" s="5"/>
      <c r="D72" s="5"/>
      <c r="E72" s="5"/>
    </row>
    <row r="73" spans="1:5" ht="12.75">
      <c r="A73" s="6" t="s">
        <v>27</v>
      </c>
      <c r="B73" s="6"/>
      <c r="C73" s="5"/>
      <c r="D73" s="5"/>
      <c r="E73" s="5"/>
    </row>
    <row r="74" spans="1:5" ht="12.75">
      <c r="A74" s="7">
        <v>1</v>
      </c>
      <c r="B74" s="5" t="s">
        <v>28</v>
      </c>
      <c r="C74" s="7">
        <v>2</v>
      </c>
      <c r="D74" s="9">
        <v>246</v>
      </c>
      <c r="E74" s="9">
        <f>SUM(C74*D74)</f>
        <v>492</v>
      </c>
    </row>
    <row r="75" spans="1:5" ht="12.75">
      <c r="A75" s="7">
        <v>2</v>
      </c>
      <c r="B75" s="5" t="s">
        <v>29</v>
      </c>
      <c r="C75" s="13">
        <v>4</v>
      </c>
      <c r="D75" s="9">
        <v>514</v>
      </c>
      <c r="E75" s="9">
        <f>SUM(C75*D75)</f>
        <v>2056</v>
      </c>
    </row>
    <row r="76" spans="1:5" ht="12.75">
      <c r="A76" s="7">
        <v>3</v>
      </c>
      <c r="B76" s="5" t="s">
        <v>30</v>
      </c>
      <c r="C76" s="7">
        <v>1</v>
      </c>
      <c r="D76" s="9">
        <v>667</v>
      </c>
      <c r="E76" s="9">
        <f>SUM(C76*D76)</f>
        <v>667</v>
      </c>
    </row>
    <row r="77" spans="1:5" ht="12.75">
      <c r="A77" s="6" t="s">
        <v>31</v>
      </c>
      <c r="B77" s="5"/>
      <c r="C77" s="7"/>
      <c r="D77" s="9"/>
      <c r="E77" s="5"/>
    </row>
    <row r="78" spans="1:5" ht="12.75">
      <c r="A78" s="7">
        <v>4</v>
      </c>
      <c r="B78" s="5" t="s">
        <v>28</v>
      </c>
      <c r="C78" s="7">
        <v>2</v>
      </c>
      <c r="D78" s="9">
        <v>246</v>
      </c>
      <c r="E78" s="9">
        <f>SUM(C78*D78)</f>
        <v>492</v>
      </c>
    </row>
    <row r="79" spans="1:5" ht="12.75">
      <c r="A79" s="7">
        <v>5</v>
      </c>
      <c r="B79" s="5" t="s">
        <v>46</v>
      </c>
      <c r="C79" s="13">
        <v>5</v>
      </c>
      <c r="D79" s="9">
        <v>514</v>
      </c>
      <c r="E79" s="9">
        <f>SUM(C79*D79)</f>
        <v>2570</v>
      </c>
    </row>
    <row r="80" spans="1:5" ht="12.75">
      <c r="A80" s="7">
        <v>6</v>
      </c>
      <c r="B80" s="5" t="s">
        <v>61</v>
      </c>
      <c r="C80" s="7">
        <v>11</v>
      </c>
      <c r="D80" s="9">
        <v>165</v>
      </c>
      <c r="E80" s="9">
        <f>SUM(D80*C80)</f>
        <v>1815</v>
      </c>
    </row>
    <row r="81" spans="1:5" ht="12.75">
      <c r="A81" s="7">
        <v>7</v>
      </c>
      <c r="B81" s="5" t="s">
        <v>34</v>
      </c>
      <c r="C81" s="7">
        <v>2</v>
      </c>
      <c r="D81" s="9">
        <v>95</v>
      </c>
      <c r="E81" s="9">
        <f>SUM(D81*C81)</f>
        <v>190</v>
      </c>
    </row>
    <row r="82" spans="1:5" ht="12.75">
      <c r="A82" s="6" t="s">
        <v>35</v>
      </c>
      <c r="B82" s="5"/>
      <c r="C82" s="7"/>
      <c r="D82" s="9"/>
      <c r="E82" s="5"/>
    </row>
    <row r="83" spans="1:5" ht="12.75">
      <c r="A83" s="7">
        <v>8</v>
      </c>
      <c r="B83" s="5" t="s">
        <v>62</v>
      </c>
      <c r="C83" s="7">
        <v>35</v>
      </c>
      <c r="D83" s="9">
        <v>216</v>
      </c>
      <c r="E83" s="9">
        <f>SUM(D83*C83)</f>
        <v>7560</v>
      </c>
    </row>
    <row r="84" spans="1:5" ht="12.75">
      <c r="A84" s="7">
        <v>9</v>
      </c>
      <c r="B84" s="5" t="s">
        <v>36</v>
      </c>
      <c r="C84" s="7">
        <v>10</v>
      </c>
      <c r="D84" s="9">
        <v>45</v>
      </c>
      <c r="E84" s="9">
        <f>SUM(D84*C84)</f>
        <v>450</v>
      </c>
    </row>
    <row r="85" spans="1:5" ht="12.75">
      <c r="A85" s="7">
        <v>10</v>
      </c>
      <c r="B85" s="5" t="s">
        <v>63</v>
      </c>
      <c r="C85" s="7">
        <v>1</v>
      </c>
      <c r="D85" s="9">
        <v>150</v>
      </c>
      <c r="E85" s="9">
        <f>SUM(D85*C85)</f>
        <v>150</v>
      </c>
    </row>
    <row r="86" spans="1:5" ht="12.75">
      <c r="A86" s="6" t="s">
        <v>37</v>
      </c>
      <c r="B86" s="6"/>
      <c r="C86" s="5"/>
      <c r="D86" s="5"/>
      <c r="E86" s="10">
        <f>SUM(E83:E85,E81,E80,E79,E78,E76,E75,E74)</f>
        <v>16442</v>
      </c>
    </row>
    <row r="87" spans="1:5" ht="12.75">
      <c r="A87" s="6" t="s">
        <v>53</v>
      </c>
      <c r="B87" s="6"/>
      <c r="C87" s="5"/>
      <c r="D87" s="5"/>
      <c r="E87" s="10">
        <f>SUM(E86,E68)</f>
        <v>41007</v>
      </c>
    </row>
    <row r="88" ht="12.75">
      <c r="E88" s="12"/>
    </row>
    <row r="89" ht="12.75">
      <c r="E89" s="14"/>
    </row>
    <row r="90" spans="1:5" ht="12.75">
      <c r="A90" s="5"/>
      <c r="B90" s="3" t="s">
        <v>51</v>
      </c>
      <c r="C90" s="5"/>
      <c r="D90" s="5"/>
      <c r="E90" s="5"/>
    </row>
    <row r="91" spans="1:5" ht="12.75">
      <c r="A91" s="5"/>
      <c r="B91" s="3" t="s">
        <v>0</v>
      </c>
      <c r="C91" s="5"/>
      <c r="D91" s="5"/>
      <c r="E91" s="5"/>
    </row>
    <row r="92" spans="1:5" ht="12.75">
      <c r="A92" s="6" t="s">
        <v>1</v>
      </c>
      <c r="B92" s="3" t="s">
        <v>2</v>
      </c>
      <c r="C92" s="7" t="s">
        <v>3</v>
      </c>
      <c r="D92" s="5" t="s">
        <v>38</v>
      </c>
      <c r="E92" s="5" t="s">
        <v>4</v>
      </c>
    </row>
    <row r="93" spans="1:5" ht="12.75">
      <c r="A93" s="6">
        <v>1</v>
      </c>
      <c r="B93" s="6" t="s">
        <v>56</v>
      </c>
      <c r="C93" s="7"/>
      <c r="D93" s="5"/>
      <c r="E93" s="5"/>
    </row>
    <row r="94" spans="1:5" ht="12.75">
      <c r="A94" s="5"/>
      <c r="B94" s="5" t="s">
        <v>6</v>
      </c>
      <c r="C94" s="7">
        <v>19</v>
      </c>
      <c r="D94" s="7">
        <v>15</v>
      </c>
      <c r="E94" s="9">
        <v>285</v>
      </c>
    </row>
    <row r="95" spans="1:5" ht="12.75">
      <c r="A95" s="5"/>
      <c r="B95" s="5" t="s">
        <v>7</v>
      </c>
      <c r="C95" s="7">
        <v>19</v>
      </c>
      <c r="D95" s="7">
        <v>120</v>
      </c>
      <c r="E95" s="9">
        <v>2280</v>
      </c>
    </row>
    <row r="96" spans="1:5" ht="12.75">
      <c r="A96" s="5"/>
      <c r="B96" s="5" t="s">
        <v>8</v>
      </c>
      <c r="C96" s="7">
        <v>19</v>
      </c>
      <c r="D96" s="7">
        <v>15</v>
      </c>
      <c r="E96" s="9">
        <v>285</v>
      </c>
    </row>
    <row r="97" spans="1:5" ht="12.75">
      <c r="A97" s="5"/>
      <c r="B97" s="5" t="s">
        <v>9</v>
      </c>
      <c r="C97" s="7">
        <v>19</v>
      </c>
      <c r="D97" s="7">
        <v>65</v>
      </c>
      <c r="E97" s="9">
        <v>1235</v>
      </c>
    </row>
    <row r="98" spans="1:5" ht="12.75">
      <c r="A98" s="6">
        <v>2</v>
      </c>
      <c r="B98" s="6" t="s">
        <v>57</v>
      </c>
      <c r="C98" s="7"/>
      <c r="D98" s="7"/>
      <c r="E98" s="9"/>
    </row>
    <row r="99" spans="1:5" ht="12.75">
      <c r="A99" s="5"/>
      <c r="B99" s="5" t="s">
        <v>11</v>
      </c>
      <c r="C99" s="7">
        <v>40</v>
      </c>
      <c r="D99" s="7">
        <v>25</v>
      </c>
      <c r="E99" s="9">
        <v>1000</v>
      </c>
    </row>
    <row r="100" spans="1:5" ht="12.75">
      <c r="A100" s="5"/>
      <c r="B100" s="5" t="s">
        <v>12</v>
      </c>
      <c r="C100" s="7">
        <v>40</v>
      </c>
      <c r="D100" s="7">
        <v>15</v>
      </c>
      <c r="E100" s="9">
        <v>600</v>
      </c>
    </row>
    <row r="101" spans="1:5" ht="12.75">
      <c r="A101" s="5"/>
      <c r="B101" s="5" t="s">
        <v>13</v>
      </c>
      <c r="C101" s="7">
        <v>40</v>
      </c>
      <c r="D101" s="7">
        <v>120</v>
      </c>
      <c r="E101" s="9">
        <v>4800</v>
      </c>
    </row>
    <row r="102" spans="1:5" ht="12.75">
      <c r="A102" s="5"/>
      <c r="B102" s="5" t="s">
        <v>14</v>
      </c>
      <c r="C102" s="7">
        <v>40</v>
      </c>
      <c r="D102" s="7">
        <v>15</v>
      </c>
      <c r="E102" s="9">
        <v>600</v>
      </c>
    </row>
    <row r="103" spans="1:5" ht="12.75">
      <c r="A103" s="5"/>
      <c r="B103" s="5" t="s">
        <v>15</v>
      </c>
      <c r="C103" s="7">
        <v>40</v>
      </c>
      <c r="D103" s="7">
        <v>60</v>
      </c>
      <c r="E103" s="9">
        <v>2400</v>
      </c>
    </row>
    <row r="104" spans="1:5" ht="12.75">
      <c r="A104" s="6">
        <v>3</v>
      </c>
      <c r="B104" s="6" t="s">
        <v>58</v>
      </c>
      <c r="C104" s="7"/>
      <c r="D104" s="7"/>
      <c r="E104" s="9"/>
    </row>
    <row r="105" spans="1:5" ht="12.75">
      <c r="A105" s="5"/>
      <c r="B105" s="5" t="s">
        <v>17</v>
      </c>
      <c r="C105" s="7">
        <v>16</v>
      </c>
      <c r="D105" s="7">
        <v>30</v>
      </c>
      <c r="E105" s="9">
        <v>480</v>
      </c>
    </row>
    <row r="106" spans="1:5" ht="12.75">
      <c r="A106" s="5"/>
      <c r="B106" s="5" t="s">
        <v>18</v>
      </c>
      <c r="C106" s="7">
        <v>16</v>
      </c>
      <c r="D106" s="7">
        <v>60</v>
      </c>
      <c r="E106" s="9">
        <v>960</v>
      </c>
    </row>
    <row r="107" spans="1:5" ht="12.75">
      <c r="A107" s="5"/>
      <c r="B107" s="5" t="s">
        <v>19</v>
      </c>
      <c r="C107" s="7" t="s">
        <v>59</v>
      </c>
      <c r="D107" s="7" t="s">
        <v>20</v>
      </c>
      <c r="E107" s="9">
        <v>800</v>
      </c>
    </row>
    <row r="108" spans="1:5" ht="12.75">
      <c r="A108" s="6">
        <v>4</v>
      </c>
      <c r="B108" s="6" t="s">
        <v>79</v>
      </c>
      <c r="C108" s="7">
        <v>2</v>
      </c>
      <c r="D108" s="7">
        <v>300</v>
      </c>
      <c r="E108" s="8">
        <f>SUM(D108*C108)</f>
        <v>600</v>
      </c>
    </row>
    <row r="109" spans="1:5" ht="12.75">
      <c r="A109" s="5"/>
      <c r="B109" s="5" t="s">
        <v>69</v>
      </c>
      <c r="C109" s="13">
        <v>2</v>
      </c>
      <c r="D109" s="13">
        <v>1000</v>
      </c>
      <c r="E109" s="9">
        <f>SUM(D109*C109)</f>
        <v>2000</v>
      </c>
    </row>
    <row r="110" spans="1:5" ht="12.75">
      <c r="A110" s="6">
        <v>5</v>
      </c>
      <c r="B110" s="6" t="s">
        <v>80</v>
      </c>
      <c r="C110" s="13">
        <v>1</v>
      </c>
      <c r="D110" s="13">
        <v>300</v>
      </c>
      <c r="E110" s="9">
        <f>SUM(D110*C110)</f>
        <v>300</v>
      </c>
    </row>
    <row r="111" spans="1:5" ht="12.75">
      <c r="A111" s="5"/>
      <c r="B111" s="5" t="s">
        <v>69</v>
      </c>
      <c r="C111" s="7">
        <v>1</v>
      </c>
      <c r="D111" s="7">
        <v>1000</v>
      </c>
      <c r="E111" s="9">
        <f>SUM(D111*C111)</f>
        <v>1000</v>
      </c>
    </row>
    <row r="112" spans="1:5" ht="12.75">
      <c r="A112" s="6" t="s">
        <v>21</v>
      </c>
      <c r="B112" s="5"/>
      <c r="C112" s="5"/>
      <c r="D112" s="5"/>
      <c r="E112" s="10">
        <f>SUM(E105:E111,E103,E102,E101,E100,E99,E97,E96,E95,E94)</f>
        <v>19625</v>
      </c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3" t="s">
        <v>52</v>
      </c>
      <c r="C114" s="5"/>
      <c r="D114" s="5"/>
      <c r="E114" s="5"/>
    </row>
    <row r="115" spans="1:5" ht="12.75">
      <c r="A115" s="3" t="s">
        <v>22</v>
      </c>
      <c r="B115" s="3" t="s">
        <v>2</v>
      </c>
      <c r="C115" s="5" t="s">
        <v>24</v>
      </c>
      <c r="D115" s="7" t="s">
        <v>25</v>
      </c>
      <c r="E115" s="7" t="s">
        <v>26</v>
      </c>
    </row>
    <row r="116" spans="1:5" ht="12.75">
      <c r="A116" s="3" t="s">
        <v>23</v>
      </c>
      <c r="B116" s="5"/>
      <c r="C116" s="5"/>
      <c r="D116" s="5"/>
      <c r="E116" s="5"/>
    </row>
    <row r="117" spans="1:5" ht="12.75">
      <c r="A117" s="6" t="s">
        <v>27</v>
      </c>
      <c r="B117" s="6"/>
      <c r="C117" s="5"/>
      <c r="D117" s="5"/>
      <c r="E117" s="5"/>
    </row>
    <row r="118" spans="1:5" ht="12.75">
      <c r="A118" s="7">
        <v>1</v>
      </c>
      <c r="B118" s="5" t="s">
        <v>65</v>
      </c>
      <c r="C118" s="7">
        <v>1</v>
      </c>
      <c r="D118" s="9">
        <v>147</v>
      </c>
      <c r="E118" s="9">
        <f>SUM(C118*D118)</f>
        <v>147</v>
      </c>
    </row>
    <row r="119" spans="1:5" ht="12.75">
      <c r="A119" s="7">
        <v>2</v>
      </c>
      <c r="B119" s="5" t="s">
        <v>29</v>
      </c>
      <c r="C119" s="13">
        <v>2</v>
      </c>
      <c r="D119" s="9">
        <v>514</v>
      </c>
      <c r="E119" s="9">
        <f>SUM(D119*C119)</f>
        <v>1028</v>
      </c>
    </row>
    <row r="120" spans="1:5" ht="12.75">
      <c r="A120" s="7">
        <v>3</v>
      </c>
      <c r="B120" s="5" t="s">
        <v>30</v>
      </c>
      <c r="C120" s="7">
        <v>1</v>
      </c>
      <c r="D120" s="9">
        <v>667</v>
      </c>
      <c r="E120" s="9">
        <f>SUM(D120*C120)</f>
        <v>667</v>
      </c>
    </row>
    <row r="121" spans="1:5" ht="12.75">
      <c r="A121" s="6" t="s">
        <v>31</v>
      </c>
      <c r="B121" s="5"/>
      <c r="C121" s="7"/>
      <c r="D121" s="9"/>
      <c r="E121" s="5"/>
    </row>
    <row r="122" spans="1:5" ht="12.75">
      <c r="A122" s="7">
        <v>4</v>
      </c>
      <c r="B122" s="5" t="s">
        <v>28</v>
      </c>
      <c r="C122" s="7">
        <v>2</v>
      </c>
      <c r="D122" s="9">
        <v>246</v>
      </c>
      <c r="E122" s="9">
        <f>SUM(D122*C122)</f>
        <v>492</v>
      </c>
    </row>
    <row r="123" spans="1:5" ht="12.75">
      <c r="A123" s="7">
        <v>5</v>
      </c>
      <c r="B123" s="5" t="s">
        <v>46</v>
      </c>
      <c r="C123" s="13">
        <v>4</v>
      </c>
      <c r="D123" s="9">
        <v>514</v>
      </c>
      <c r="E123" s="9">
        <f>SUM(D123*C123)</f>
        <v>2056</v>
      </c>
    </row>
    <row r="124" spans="1:5" ht="12.75">
      <c r="A124" s="7">
        <v>6</v>
      </c>
      <c r="B124" s="5" t="s">
        <v>66</v>
      </c>
      <c r="C124" s="7">
        <v>8</v>
      </c>
      <c r="D124" s="9">
        <v>165</v>
      </c>
      <c r="E124" s="9">
        <f>SUM(D124*C124)</f>
        <v>1320</v>
      </c>
    </row>
    <row r="125" spans="1:5" ht="12.75">
      <c r="A125" s="7">
        <v>7</v>
      </c>
      <c r="B125" s="5" t="s">
        <v>34</v>
      </c>
      <c r="C125" s="7">
        <v>2</v>
      </c>
      <c r="D125" s="9">
        <v>95</v>
      </c>
      <c r="E125" s="9">
        <f>SUM(D125*C125)</f>
        <v>190</v>
      </c>
    </row>
    <row r="126" spans="1:5" ht="12.75">
      <c r="A126" s="6" t="s">
        <v>35</v>
      </c>
      <c r="B126" s="5"/>
      <c r="C126" s="7"/>
      <c r="D126" s="9"/>
      <c r="E126" s="5"/>
    </row>
    <row r="127" spans="1:5" ht="12.75">
      <c r="A127" s="7">
        <v>8</v>
      </c>
      <c r="B127" s="5" t="s">
        <v>62</v>
      </c>
      <c r="C127" s="7">
        <v>16</v>
      </c>
      <c r="D127" s="9">
        <v>216</v>
      </c>
      <c r="E127" s="9">
        <f>SUM(D127*C127)</f>
        <v>3456</v>
      </c>
    </row>
    <row r="128" spans="1:5" ht="12.75">
      <c r="A128" s="7">
        <v>9</v>
      </c>
      <c r="B128" s="5" t="s">
        <v>36</v>
      </c>
      <c r="C128" s="7">
        <v>6</v>
      </c>
      <c r="D128" s="9">
        <v>45</v>
      </c>
      <c r="E128" s="9">
        <f>SUM(D128*C128)</f>
        <v>270</v>
      </c>
    </row>
    <row r="129" spans="1:5" ht="12.75">
      <c r="A129" s="7">
        <v>10</v>
      </c>
      <c r="B129" s="5" t="s">
        <v>67</v>
      </c>
      <c r="C129" s="7">
        <v>1</v>
      </c>
      <c r="D129" s="9">
        <v>150</v>
      </c>
      <c r="E129" s="9">
        <f>SUM(D129*C129)</f>
        <v>150</v>
      </c>
    </row>
    <row r="130" spans="1:5" ht="12.75">
      <c r="A130" s="6" t="s">
        <v>70</v>
      </c>
      <c r="B130" s="5"/>
      <c r="C130" s="7"/>
      <c r="D130" s="9"/>
      <c r="E130" s="8"/>
    </row>
    <row r="131" spans="1:5" ht="12.75">
      <c r="A131" s="7">
        <v>9</v>
      </c>
      <c r="B131" s="5" t="s">
        <v>71</v>
      </c>
      <c r="C131" s="7">
        <v>3</v>
      </c>
      <c r="D131" s="9">
        <v>1837</v>
      </c>
      <c r="E131" s="8">
        <f>SUM(D131*C131)</f>
        <v>5511</v>
      </c>
    </row>
    <row r="132" spans="1:5" ht="12.75">
      <c r="A132" s="7">
        <v>10</v>
      </c>
      <c r="B132" s="5" t="s">
        <v>72</v>
      </c>
      <c r="C132" s="7">
        <v>3</v>
      </c>
      <c r="D132" s="9">
        <v>655</v>
      </c>
      <c r="E132" s="8">
        <f>SUM(D132*C132)</f>
        <v>1965</v>
      </c>
    </row>
    <row r="133" spans="1:5" ht="12.75">
      <c r="A133" s="7">
        <v>11</v>
      </c>
      <c r="B133" s="5" t="s">
        <v>73</v>
      </c>
      <c r="C133" s="7">
        <v>3</v>
      </c>
      <c r="D133" s="9">
        <v>275</v>
      </c>
      <c r="E133" s="8">
        <f>SUM(D133*C133)</f>
        <v>825</v>
      </c>
    </row>
    <row r="134" spans="1:5" ht="12.75">
      <c r="A134" s="7">
        <v>12</v>
      </c>
      <c r="B134" s="5" t="s">
        <v>74</v>
      </c>
      <c r="C134" s="7">
        <v>6</v>
      </c>
      <c r="D134" s="9">
        <v>134</v>
      </c>
      <c r="E134" s="8">
        <f>SUM(D134*C134)</f>
        <v>804</v>
      </c>
    </row>
    <row r="135" spans="1:5" ht="12.75">
      <c r="A135" s="7">
        <v>13</v>
      </c>
      <c r="B135" s="5" t="s">
        <v>75</v>
      </c>
      <c r="C135" s="7">
        <v>3</v>
      </c>
      <c r="D135" s="9">
        <v>210</v>
      </c>
      <c r="E135" s="8">
        <f>SUM(D135*C135)</f>
        <v>630</v>
      </c>
    </row>
    <row r="136" spans="1:5" ht="12.75">
      <c r="A136" s="6" t="s">
        <v>37</v>
      </c>
      <c r="B136" s="6"/>
      <c r="C136" s="5"/>
      <c r="D136" s="5"/>
      <c r="E136" s="10">
        <f>SUM(E131:E135,E129,E128,E127,E125,E124,E123,E122,E120,E119,E118)</f>
        <v>19511</v>
      </c>
    </row>
    <row r="137" spans="1:5" ht="12.75">
      <c r="A137" s="20" t="s">
        <v>64</v>
      </c>
      <c r="B137" s="6"/>
      <c r="C137" s="5"/>
      <c r="D137" s="23"/>
      <c r="E137" s="10">
        <f>SUM(E136,E112)</f>
        <v>39136</v>
      </c>
    </row>
    <row r="138" spans="1:5" ht="12.75">
      <c r="A138" s="19"/>
      <c r="B138" s="19"/>
      <c r="C138" s="16"/>
      <c r="D138" s="16"/>
      <c r="E138" s="22"/>
    </row>
    <row r="139" spans="1:5" ht="12.75">
      <c r="A139" s="21" t="s">
        <v>68</v>
      </c>
      <c r="B139" s="17"/>
      <c r="C139" s="16"/>
      <c r="D139" s="24"/>
      <c r="E139" s="25">
        <f>SUM(E24,E68,E112)</f>
        <v>78260</v>
      </c>
    </row>
    <row r="140" spans="1:5" ht="12.75">
      <c r="A140" s="30" t="s">
        <v>85</v>
      </c>
      <c r="B140" s="16"/>
      <c r="C140" s="16"/>
      <c r="D140" s="18"/>
      <c r="E140" s="25">
        <f>SUM(E46,E86,E136)</f>
        <v>57572</v>
      </c>
    </row>
    <row r="141" spans="1:5" ht="12.75">
      <c r="A141" s="27" t="s">
        <v>86</v>
      </c>
      <c r="B141" s="28"/>
      <c r="C141" s="28"/>
      <c r="D141" s="24"/>
      <c r="E141" s="29">
        <f>SUM(E47,E87,E137)</f>
        <v>135832</v>
      </c>
    </row>
    <row r="142" spans="1:5" ht="12.75">
      <c r="A142" s="31" t="s">
        <v>87</v>
      </c>
      <c r="B142" s="16"/>
      <c r="C142" s="16"/>
      <c r="D142" s="16"/>
      <c r="E142" s="32">
        <v>14168</v>
      </c>
    </row>
    <row r="143" spans="1:5" ht="12.75">
      <c r="A143" s="31" t="s">
        <v>88</v>
      </c>
      <c r="B143" s="16"/>
      <c r="C143" s="16"/>
      <c r="D143" s="16"/>
      <c r="E143" s="33">
        <f>SUM(E141)+E142</f>
        <v>150000</v>
      </c>
    </row>
    <row r="144" ht="12.75">
      <c r="A144" s="26" t="s">
        <v>81</v>
      </c>
    </row>
    <row r="145" ht="12.75">
      <c r="A145" s="15" t="s">
        <v>82</v>
      </c>
    </row>
    <row r="147" ht="12.75">
      <c r="A147" s="26" t="s">
        <v>83</v>
      </c>
    </row>
    <row r="148" ht="12.75">
      <c r="A148" s="15" t="s">
        <v>89</v>
      </c>
    </row>
    <row r="150" ht="12.75">
      <c r="A150" s="15" t="s">
        <v>90</v>
      </c>
    </row>
    <row r="151" ht="12.75">
      <c r="A151" s="15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dcterms:created xsi:type="dcterms:W3CDTF">2019-10-16T12:53:20Z</dcterms:created>
  <dcterms:modified xsi:type="dcterms:W3CDTF">2019-10-18T07:08:15Z</dcterms:modified>
  <cp:category/>
  <cp:version/>
  <cp:contentType/>
  <cp:contentStatus/>
</cp:coreProperties>
</file>